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adiau-my.sharepoint.com/personal/connor_grace_acadiau_ca/Documents/Desktop/Salary Payroll/Research Assistant Hiring Authorization/"/>
    </mc:Choice>
  </mc:AlternateContent>
  <xr:revisionPtr revIDLastSave="155" documentId="8_{2BB17DA2-1AAF-46F4-80A7-6B2E587F6BF6}" xr6:coauthVersionLast="47" xr6:coauthVersionMax="47" xr10:uidLastSave="{BB43D82C-3E38-4AD7-A159-D47521008D02}"/>
  <bookViews>
    <workbookView xWindow="-28920" yWindow="480" windowWidth="29040" windowHeight="15720" xr2:uid="{5CBF21B2-72EC-4182-BF86-F407A6808E3B}"/>
  </bookViews>
  <sheets>
    <sheet name="Sheet1" sheetId="1" r:id="rId1"/>
  </sheets>
  <definedNames>
    <definedName name="_xlnm.Print_Area" localSheetId="0">Sheet1!$A$1:$N$78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1" l="1"/>
  <c r="H78" i="1" s="1"/>
  <c r="L72" i="1"/>
  <c r="D60" i="1"/>
  <c r="L60" i="1" l="1"/>
  <c r="H56" i="1"/>
  <c r="L56" i="1" s="1"/>
  <c r="L52" i="1"/>
  <c r="H58" i="1" l="1"/>
  <c r="H60" i="1" l="1"/>
  <c r="L58" i="1"/>
</calcChain>
</file>

<file path=xl/sharedStrings.xml><?xml version="1.0" encoding="utf-8"?>
<sst xmlns="http://schemas.openxmlformats.org/spreadsheetml/2006/main" count="67" uniqueCount="58">
  <si>
    <t>Authorization to Pay Research Assistants</t>
  </si>
  <si>
    <t>Department of Human Resources</t>
  </si>
  <si>
    <t>INSTRUCTIONS</t>
  </si>
  <si>
    <t>AUTHORIZATION</t>
  </si>
  <si>
    <t>Primary Research Grant Holder</t>
  </si>
  <si>
    <t>Date</t>
  </si>
  <si>
    <t>Signature</t>
  </si>
  <si>
    <t>Secondary Research Grant Holder</t>
  </si>
  <si>
    <t>I acknowledge the below salary is the total compensation included in this contract.</t>
  </si>
  <si>
    <t>Employee Name</t>
  </si>
  <si>
    <r>
      <t xml:space="preserve">Is employee a current student?: </t>
    </r>
    <r>
      <rPr>
        <sz val="9"/>
        <color theme="1"/>
        <rFont val="Arial"/>
        <family val="2"/>
      </rPr>
      <t>y/n</t>
    </r>
  </si>
  <si>
    <t>Student ID #:</t>
  </si>
  <si>
    <t>Funding for this contract is approved.</t>
  </si>
  <si>
    <t>RESEARCH GRANT DETAILS</t>
  </si>
  <si>
    <t>(COMPLETE THIS SECTION AND THE SALARY OR HOURLY SECTION - NOT BOTH)</t>
  </si>
  <si>
    <t>Contract Start Date</t>
  </si>
  <si>
    <t>Total # of Work Days:</t>
  </si>
  <si>
    <t>Contract End Date</t>
  </si>
  <si>
    <t>Primary GL Account:</t>
  </si>
  <si>
    <t>Percentage:</t>
  </si>
  <si>
    <t>Secondary GL Account:</t>
  </si>
  <si>
    <t>Tertiary GL Account:</t>
  </si>
  <si>
    <t>Total:</t>
  </si>
  <si>
    <t>SALARY PAYROLL</t>
  </si>
  <si>
    <t>Average # of Hours per Week:</t>
  </si>
  <si>
    <t>A - Total Amount to be Paid to RA</t>
  </si>
  <si>
    <t>B - Total Amount Charged to GL</t>
  </si>
  <si>
    <t>HOURLY PAYROLL</t>
  </si>
  <si>
    <t>Hourly Rate:</t>
  </si>
  <si>
    <t>C - Maximum Estimated Paid to RA:</t>
  </si>
  <si>
    <t>D - Estimated Total Charged to GL:</t>
  </si>
  <si>
    <t>YYYY-MM-DD</t>
  </si>
  <si>
    <t>•  Hiring departments are required to submit this form to the Manager, Research Accounting in Financial Services for approval.</t>
  </si>
  <si>
    <t>Manager, Research Accounting</t>
  </si>
  <si>
    <t>Payroll Use Only</t>
  </si>
  <si>
    <t xml:space="preserve">Employee #:                          </t>
  </si>
  <si>
    <t xml:space="preserve">   Earnings Code:</t>
  </si>
  <si>
    <r>
      <t xml:space="preserve">Must be at least </t>
    </r>
    <r>
      <rPr>
        <b/>
        <sz val="8"/>
        <color theme="1"/>
        <rFont val="Arial"/>
        <family val="2"/>
      </rPr>
      <t>$17.16/hour</t>
    </r>
    <r>
      <rPr>
        <sz val="8"/>
        <color theme="1"/>
        <rFont val="Arial"/>
        <family val="2"/>
      </rPr>
      <t xml:space="preserve"> ($16.50 + 4% Vacation Pay)</t>
    </r>
  </si>
  <si>
    <t>I accept that the employer costs (currently estimated at 8.75% of gross pay) will be charged to my grant account.  Furthermore, I have ensured that the grant budget has enough funds to cover this expense.</t>
  </si>
  <si>
    <t>Total Charged to GL adds 8.75% to Amount "A" for Employer Related Costs (B = A * 1.0875)</t>
  </si>
  <si>
    <t>Manager:</t>
  </si>
  <si>
    <t>Vacation Pay (4%)</t>
  </si>
  <si>
    <t>Department:</t>
  </si>
  <si>
    <t>Annual Salary Equivalent:</t>
  </si>
  <si>
    <t>Total Hourly Compensation</t>
  </si>
  <si>
    <t>Total Vacation Pay</t>
  </si>
  <si>
    <t>Hourly Wage</t>
  </si>
  <si>
    <t>Total Regular Pay</t>
  </si>
  <si>
    <t>Total Hours Worked</t>
  </si>
  <si>
    <t>Contact Email Address</t>
  </si>
  <si>
    <t xml:space="preserve">Note: All employees' hours must be entered via Dayforce in the correct pay period.  If you miss hours from a previous pay period, please contact our Payroll Administrators.  Employees will enter hours themselves via Dayforce, or the Manager will enter the hours on the Employee's behalf. </t>
  </si>
  <si>
    <t>The Employee's hours must be approved by the Manager on a biweekly basis. Please refer to the Payroll Schedule on the Human Resources website</t>
  </si>
  <si>
    <r>
      <t xml:space="preserve">·   </t>
    </r>
    <r>
      <rPr>
        <b/>
        <sz val="8.5"/>
        <color theme="1"/>
        <rFont val="Arial"/>
        <family val="2"/>
      </rPr>
      <t>Hourly</t>
    </r>
    <r>
      <rPr>
        <sz val="8.5"/>
        <color theme="1"/>
        <rFont val="Arial"/>
        <family val="2"/>
      </rPr>
      <t xml:space="preserve"> – paid an hourly rate for each hour worked.  Employee or supervisor will enter hours biweekly via Dayforce.</t>
    </r>
  </si>
  <si>
    <r>
      <t xml:space="preserve">·   </t>
    </r>
    <r>
      <rPr>
        <b/>
        <sz val="8.5"/>
        <color theme="1"/>
        <rFont val="Arial"/>
        <family val="2"/>
      </rPr>
      <t>Salary</t>
    </r>
    <r>
      <rPr>
        <sz val="8.5"/>
        <color theme="1"/>
        <rFont val="Arial"/>
        <family val="2"/>
      </rPr>
      <t xml:space="preserve"> – paid equal # of hours per day, 5 days per week over the work term, including holidays. (Actual work schedule may vary)</t>
    </r>
  </si>
  <si>
    <t xml:space="preserve">•  Research Assistants have an employee/employer relationship with the University.  As such, you are required to pay the employer portion of CPP, EI and WCB premiums.  These costs are currently estimated at 8.75% of the gross pay (hourly rate + vacation pay) </t>
  </si>
  <si>
    <r>
      <t xml:space="preserve">•  As of October 1, 2025, Minimum wage for Research Assistants </t>
    </r>
    <r>
      <rPr>
        <b/>
        <sz val="8.5"/>
        <color theme="1"/>
        <rFont val="Arial"/>
        <family val="2"/>
      </rPr>
      <t>is $16.50/hour.</t>
    </r>
  </si>
  <si>
    <t>New Employees will be contacted through this address to begin the Onboarding Process.</t>
  </si>
  <si>
    <t>Rev.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</si>
</sst>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0\-0\-000000\-0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 35 Thin"/>
      <family val="2"/>
    </font>
    <font>
      <sz val="10.5"/>
      <color theme="1"/>
      <name val="Helvetica 35 Thin"/>
      <family val="2"/>
    </font>
    <font>
      <sz val="10"/>
      <color theme="1"/>
      <name val="Helvetica 65 Medium"/>
      <family val="2"/>
    </font>
    <font>
      <sz val="9"/>
      <color theme="1"/>
      <name val="Helvetica 65 Medium"/>
      <family val="2"/>
    </font>
    <font>
      <sz val="9"/>
      <color theme="1"/>
      <name val="Helvetica 35 Thin"/>
      <family val="2"/>
    </font>
    <font>
      <sz val="9"/>
      <color theme="1"/>
      <name val="Calibri"/>
      <family val="2"/>
      <scheme val="minor"/>
    </font>
    <font>
      <b/>
      <sz val="10"/>
      <color theme="2" tint="-0.249977111117893"/>
      <name val="Helvetica 65 Medium"/>
      <family val="2"/>
    </font>
    <font>
      <b/>
      <sz val="8"/>
      <color theme="0"/>
      <name val="Arial"/>
      <family val="2"/>
    </font>
    <font>
      <b/>
      <sz val="8.5"/>
      <color theme="0"/>
      <name val="Arial Black"/>
      <family val="2"/>
    </font>
    <font>
      <sz val="10"/>
      <color theme="1"/>
      <name val="Arial"/>
      <family val="2"/>
    </font>
    <font>
      <sz val="9.5"/>
      <color theme="1"/>
      <name val="Arial"/>
      <family val="2"/>
    </font>
    <font>
      <sz val="9"/>
      <color theme="1"/>
      <name val="Arial Black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.5"/>
      <color theme="1"/>
      <name val="Arial Black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0"/>
      <color theme="2" tint="-0.249977111117893"/>
      <name val="Arial"/>
      <family val="2"/>
    </font>
    <font>
      <sz val="8.5"/>
      <color theme="1"/>
      <name val="Arial"/>
      <family val="2"/>
    </font>
    <font>
      <b/>
      <sz val="11"/>
      <color rgb="FFC41424"/>
      <name val="Arial Black"/>
      <family val="2"/>
    </font>
    <font>
      <sz val="11"/>
      <color rgb="FFC41424"/>
      <name val="Arial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 Black"/>
      <family val="2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b/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07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40">
    <xf numFmtId="0" fontId="0" fillId="0" borderId="0" xfId="0"/>
    <xf numFmtId="0" fontId="14" fillId="3" borderId="1" xfId="0" applyFont="1" applyFill="1" applyBorder="1" applyProtection="1">
      <protection locked="0"/>
    </xf>
    <xf numFmtId="9" fontId="14" fillId="3" borderId="1" xfId="2" applyFont="1" applyFill="1" applyBorder="1" applyAlignment="1" applyProtection="1">
      <alignment horizontal="center"/>
      <protection locked="0"/>
    </xf>
    <xf numFmtId="44" fontId="21" fillId="0" borderId="0" xfId="1" applyFont="1" applyFill="1" applyBorder="1" applyAlignment="1" applyProtection="1">
      <alignment horizontal="center" vertical="center"/>
    </xf>
    <xf numFmtId="44" fontId="30" fillId="3" borderId="1" xfId="1" applyFon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3" xfId="0" applyFill="1" applyBorder="1"/>
    <xf numFmtId="0" fontId="10" fillId="2" borderId="4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14" xfId="0" applyFill="1" applyBorder="1"/>
    <xf numFmtId="0" fontId="0" fillId="0" borderId="8" xfId="0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0" fillId="0" borderId="17" xfId="0" applyBorder="1"/>
    <xf numFmtId="0" fontId="2" fillId="0" borderId="2" xfId="0" applyFont="1" applyBorder="1" applyAlignment="1">
      <alignment vertical="top" wrapText="1"/>
    </xf>
    <xf numFmtId="0" fontId="0" fillId="0" borderId="2" xfId="0" applyBorder="1"/>
    <xf numFmtId="0" fontId="0" fillId="0" borderId="18" xfId="0" applyBorder="1"/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/>
    <xf numFmtId="0" fontId="4" fillId="0" borderId="0" xfId="0" applyFont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2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4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3" fillId="0" borderId="9" xfId="0" applyFont="1" applyBorder="1" applyAlignment="1">
      <alignment vertical="top"/>
    </xf>
    <xf numFmtId="0" fontId="0" fillId="0" borderId="0" xfId="0" applyAlignment="1">
      <alignment horizontal="center"/>
    </xf>
    <xf numFmtId="0" fontId="13" fillId="0" borderId="0" xfId="0" applyFont="1"/>
    <xf numFmtId="0" fontId="7" fillId="0" borderId="0" xfId="0" applyFont="1"/>
    <xf numFmtId="0" fontId="2" fillId="0" borderId="1" xfId="0" applyFont="1" applyBorder="1" applyAlignment="1">
      <alignment vertical="top" wrapText="1"/>
    </xf>
    <xf numFmtId="0" fontId="9" fillId="2" borderId="4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0" fillId="0" borderId="3" xfId="0" applyBorder="1"/>
    <xf numFmtId="0" fontId="29" fillId="0" borderId="0" xfId="0" applyFont="1"/>
    <xf numFmtId="14" fontId="2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9" fontId="2" fillId="0" borderId="0" xfId="2" applyFont="1" applyBorder="1" applyAlignment="1" applyProtection="1">
      <alignment vertical="top" wrapText="1"/>
    </xf>
    <xf numFmtId="0" fontId="6" fillId="0" borderId="0" xfId="0" applyFont="1" applyAlignment="1">
      <alignment vertical="top" wrapText="1"/>
    </xf>
    <xf numFmtId="9" fontId="20" fillId="0" borderId="1" xfId="2" applyFont="1" applyBorder="1" applyAlignment="1" applyProtection="1">
      <alignment horizontal="center"/>
    </xf>
    <xf numFmtId="2" fontId="20" fillId="0" borderId="0" xfId="0" applyNumberFormat="1" applyFont="1"/>
    <xf numFmtId="0" fontId="6" fillId="0" borderId="0" xfId="0" applyFont="1" applyAlignment="1">
      <alignment horizontal="left" vertical="top" wrapText="1" indent="1"/>
    </xf>
    <xf numFmtId="0" fontId="29" fillId="0" borderId="0" xfId="0" applyFont="1" applyAlignment="1">
      <alignment horizontal="left" indent="1"/>
    </xf>
    <xf numFmtId="0" fontId="0" fillId="2" borderId="15" xfId="0" applyFill="1" applyBorder="1"/>
    <xf numFmtId="0" fontId="10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16" xfId="0" applyFill="1" applyBorder="1"/>
    <xf numFmtId="0" fontId="18" fillId="0" borderId="0" xfId="0" applyFont="1"/>
    <xf numFmtId="0" fontId="17" fillId="0" borderId="0" xfId="0" applyFont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10" xfId="0" applyBorder="1"/>
    <xf numFmtId="0" fontId="5" fillId="0" borderId="11" xfId="0" applyFont="1" applyBorder="1"/>
    <xf numFmtId="0" fontId="8" fillId="0" borderId="11" xfId="0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18" fillId="0" borderId="0" xfId="0" applyFont="1" applyAlignment="1">
      <alignment horizontal="left" vertical="center" indent="4"/>
    </xf>
    <xf numFmtId="0" fontId="16" fillId="0" borderId="0" xfId="0" applyFont="1" applyAlignment="1">
      <alignment horizontal="left" vertical="center" indent="4"/>
    </xf>
    <xf numFmtId="44" fontId="21" fillId="0" borderId="0" xfId="1" applyFont="1" applyFill="1" applyBorder="1" applyAlignment="1" applyProtection="1">
      <alignment horizontal="left" vertical="center" indent="4"/>
    </xf>
    <xf numFmtId="0" fontId="18" fillId="0" borderId="0" xfId="0" applyFont="1" applyAlignment="1">
      <alignment horizontal="center" vertical="center" wrapText="1"/>
    </xf>
    <xf numFmtId="43" fontId="31" fillId="0" borderId="0" xfId="3" applyFont="1" applyFill="1" applyBorder="1" applyAlignment="1" applyProtection="1">
      <alignment vertical="center"/>
    </xf>
    <xf numFmtId="44" fontId="26" fillId="0" borderId="0" xfId="1" applyFont="1" applyFill="1" applyBorder="1" applyAlignment="1" applyProtection="1">
      <alignment vertical="center"/>
    </xf>
    <xf numFmtId="44" fontId="31" fillId="0" borderId="0" xfId="1" applyFont="1" applyFill="1" applyBorder="1" applyAlignment="1" applyProtection="1">
      <alignment vertical="center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44" fontId="0" fillId="0" borderId="0" xfId="0" applyNumberFormat="1"/>
    <xf numFmtId="0" fontId="34" fillId="0" borderId="0" xfId="0" applyFont="1"/>
    <xf numFmtId="0" fontId="17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165" fontId="11" fillId="3" borderId="1" xfId="0" applyNumberFormat="1" applyFont="1" applyFill="1" applyBorder="1" applyAlignment="1" applyProtection="1">
      <alignment horizontal="center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left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3" fontId="32" fillId="3" borderId="23" xfId="3" applyFont="1" applyFill="1" applyBorder="1" applyAlignment="1" applyProtection="1">
      <alignment horizontal="center" vertical="center"/>
      <protection locked="0"/>
    </xf>
    <xf numFmtId="43" fontId="32" fillId="3" borderId="24" xfId="3" applyFont="1" applyFill="1" applyBorder="1" applyAlignment="1" applyProtection="1">
      <alignment horizontal="center" vertical="center"/>
      <protection locked="0"/>
    </xf>
    <xf numFmtId="44" fontId="32" fillId="4" borderId="23" xfId="1" applyFont="1" applyFill="1" applyBorder="1" applyAlignment="1" applyProtection="1">
      <alignment horizontal="center" vertical="center"/>
    </xf>
    <xf numFmtId="44" fontId="32" fillId="4" borderId="24" xfId="1" applyFont="1" applyFill="1" applyBorder="1" applyAlignment="1" applyProtection="1">
      <alignment horizontal="center" vertical="center"/>
    </xf>
    <xf numFmtId="44" fontId="32" fillId="3" borderId="23" xfId="1" applyFont="1" applyFill="1" applyBorder="1" applyAlignment="1" applyProtection="1">
      <alignment horizontal="center" vertical="center"/>
      <protection locked="0"/>
    </xf>
    <xf numFmtId="44" fontId="32" fillId="3" borderId="24" xfId="1" applyFont="1" applyFill="1" applyBorder="1" applyAlignment="1" applyProtection="1">
      <alignment horizontal="center" vertical="center"/>
      <protection locked="0"/>
    </xf>
    <xf numFmtId="44" fontId="33" fillId="4" borderId="23" xfId="1" applyFont="1" applyFill="1" applyBorder="1" applyAlignment="1" applyProtection="1">
      <alignment horizontal="center" vertical="center"/>
    </xf>
    <xf numFmtId="44" fontId="33" fillId="4" borderId="24" xfId="1" applyFont="1" applyFill="1" applyBorder="1" applyAlignment="1" applyProtection="1">
      <alignment horizontal="center" vertical="center"/>
    </xf>
    <xf numFmtId="43" fontId="33" fillId="4" borderId="23" xfId="0" applyNumberFormat="1" applyFont="1" applyFill="1" applyBorder="1" applyAlignment="1">
      <alignment horizontal="center" vertical="center"/>
    </xf>
    <xf numFmtId="0" fontId="33" fillId="4" borderId="24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indent="4"/>
    </xf>
    <xf numFmtId="0" fontId="29" fillId="0" borderId="0" xfId="0" applyFont="1" applyAlignment="1">
      <alignment horizontal="center"/>
    </xf>
    <xf numFmtId="0" fontId="11" fillId="4" borderId="22" xfId="0" applyFont="1" applyFill="1" applyBorder="1" applyAlignment="1">
      <alignment horizontal="left" vertical="center" indent="5"/>
    </xf>
    <xf numFmtId="44" fontId="14" fillId="4" borderId="22" xfId="0" applyNumberFormat="1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44" fontId="30" fillId="3" borderId="1" xfId="1" applyFont="1" applyFill="1" applyBorder="1" applyAlignment="1" applyProtection="1">
      <alignment horizontal="center"/>
      <protection locked="0"/>
    </xf>
    <xf numFmtId="44" fontId="30" fillId="0" borderId="1" xfId="1" applyFont="1" applyBorder="1" applyAlignment="1" applyProtection="1">
      <alignment horizontal="center"/>
    </xf>
    <xf numFmtId="0" fontId="27" fillId="0" borderId="0" xfId="0" applyFont="1" applyAlignment="1">
      <alignment horizontal="left" indent="5"/>
    </xf>
    <xf numFmtId="0" fontId="27" fillId="0" borderId="11" xfId="0" applyFont="1" applyBorder="1" applyAlignment="1">
      <alignment horizontal="left" indent="5"/>
    </xf>
    <xf numFmtId="0" fontId="23" fillId="0" borderId="0" xfId="0" applyFont="1" applyAlignment="1">
      <alignment horizontal="left" vertical="center"/>
    </xf>
    <xf numFmtId="14" fontId="14" fillId="3" borderId="1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5" fillId="3" borderId="1" xfId="4" applyFill="1" applyBorder="1" applyAlignment="1" applyProtection="1">
      <alignment horizontal="left" vertical="center" wrapText="1"/>
      <protection locked="0"/>
    </xf>
    <xf numFmtId="0" fontId="26" fillId="3" borderId="1" xfId="0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left" vertical="top"/>
    </xf>
    <xf numFmtId="0" fontId="24" fillId="0" borderId="6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14" fillId="3" borderId="1" xfId="0" applyFont="1" applyFill="1" applyBorder="1" applyAlignment="1" applyProtection="1">
      <alignment horizont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1" fontId="20" fillId="0" borderId="1" xfId="0" applyNumberFormat="1" applyFont="1" applyBorder="1" applyAlignment="1">
      <alignment horizont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4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1</xdr:col>
      <xdr:colOff>555625</xdr:colOff>
      <xdr:row>2</xdr:row>
      <xdr:rowOff>130810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3B80B9-088B-4D05-AD73-2D1D91AA37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515620" cy="506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0E45-C442-45A2-A37D-D46E0E2A4C76}">
  <sheetPr codeName="Sheet1">
    <pageSetUpPr fitToPage="1"/>
  </sheetPr>
  <dimension ref="A1:R78"/>
  <sheetViews>
    <sheetView showGridLines="0" tabSelected="1" topLeftCell="A13" zoomScaleNormal="100" zoomScaleSheetLayoutView="100" workbookViewId="0">
      <selection activeCell="B13" sqref="B13:D13"/>
    </sheetView>
  </sheetViews>
  <sheetFormatPr defaultRowHeight="15"/>
  <cols>
    <col min="1" max="1" width="1.140625" customWidth="1"/>
    <col min="2" max="2" width="10.140625" customWidth="1"/>
    <col min="3" max="3" width="10.42578125" customWidth="1"/>
    <col min="4" max="4" width="8.7109375" customWidth="1"/>
    <col min="5" max="5" width="9.140625" customWidth="1"/>
    <col min="6" max="6" width="9.85546875" customWidth="1"/>
    <col min="7" max="7" width="3.5703125" customWidth="1"/>
    <col min="8" max="8" width="7.85546875" customWidth="1"/>
    <col min="9" max="9" width="10.7109375" customWidth="1"/>
    <col min="10" max="10" width="0.85546875" customWidth="1"/>
    <col min="11" max="11" width="11.85546875" customWidth="1"/>
    <col min="12" max="12" width="9.140625" customWidth="1"/>
    <col min="13" max="13" width="9.85546875" customWidth="1"/>
    <col min="14" max="14" width="1.140625" customWidth="1"/>
    <col min="18" max="18" width="11.5703125" bestFit="1" customWidth="1"/>
  </cols>
  <sheetData>
    <row r="1" spans="1:14" ht="18.75">
      <c r="A1" s="5"/>
      <c r="B1" s="6"/>
      <c r="C1" s="132" t="s">
        <v>0</v>
      </c>
      <c r="D1" s="132"/>
      <c r="E1" s="132"/>
      <c r="F1" s="132"/>
      <c r="G1" s="132"/>
      <c r="H1" s="132"/>
      <c r="I1" s="132"/>
      <c r="J1" s="132"/>
      <c r="K1" s="132"/>
      <c r="L1" s="132"/>
      <c r="M1" s="6"/>
      <c r="N1" s="7"/>
    </row>
    <row r="2" spans="1:14">
      <c r="A2" s="8"/>
      <c r="C2" s="133" t="s">
        <v>1</v>
      </c>
      <c r="D2" s="133"/>
      <c r="E2" s="133"/>
      <c r="F2" s="133"/>
      <c r="G2" s="133"/>
      <c r="H2" s="133"/>
      <c r="I2" s="133"/>
      <c r="J2" s="133"/>
      <c r="K2" s="133"/>
      <c r="L2" s="133"/>
      <c r="N2" s="9"/>
    </row>
    <row r="3" spans="1:14">
      <c r="A3" s="8"/>
      <c r="N3" s="9"/>
    </row>
    <row r="4" spans="1:14" ht="13.5" customHeight="1">
      <c r="A4" s="10"/>
      <c r="B4" s="11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1:14" s="16" customFormat="1" ht="12.95" customHeight="1">
      <c r="A5" s="14"/>
      <c r="B5" s="122" t="s">
        <v>32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5"/>
    </row>
    <row r="6" spans="1:14" s="16" customFormat="1" ht="12.95" customHeight="1">
      <c r="A6" s="17"/>
      <c r="B6" s="125" t="s">
        <v>54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8"/>
    </row>
    <row r="7" spans="1:14" s="16" customFormat="1" ht="12.95" customHeight="1">
      <c r="A7" s="17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8"/>
    </row>
    <row r="8" spans="1:14" s="16" customFormat="1" ht="12.95" customHeight="1">
      <c r="A8" s="17"/>
      <c r="B8" s="122" t="s">
        <v>55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8"/>
    </row>
    <row r="9" spans="1:14" ht="13.5" customHeight="1">
      <c r="A9" s="10"/>
      <c r="B9" s="11" t="s">
        <v>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1.5" customHeight="1">
      <c r="A10" s="19"/>
      <c r="B10" s="20"/>
      <c r="C10" s="20"/>
      <c r="D10" s="20"/>
      <c r="E10" s="20"/>
      <c r="F10" s="20"/>
      <c r="G10" s="20"/>
      <c r="H10" s="21"/>
      <c r="I10" s="20"/>
      <c r="J10" s="20"/>
      <c r="K10" s="20"/>
      <c r="L10" s="20"/>
      <c r="M10" s="21"/>
      <c r="N10" s="22"/>
    </row>
    <row r="11" spans="1:14" ht="12.75" customHeight="1">
      <c r="A11" s="8"/>
      <c r="B11" s="124" t="s">
        <v>38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23"/>
    </row>
    <row r="12" spans="1:14" s="26" customFormat="1" ht="12" customHeight="1">
      <c r="A12" s="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25"/>
    </row>
    <row r="13" spans="1:14" ht="18.75" customHeight="1">
      <c r="A13" s="8"/>
      <c r="B13" s="138"/>
      <c r="C13" s="138"/>
      <c r="D13" s="138"/>
      <c r="F13" s="123"/>
      <c r="G13" s="123"/>
      <c r="H13" s="123"/>
      <c r="K13" s="134"/>
      <c r="L13" s="134"/>
      <c r="M13" s="134"/>
      <c r="N13" s="9"/>
    </row>
    <row r="14" spans="1:14">
      <c r="A14" s="8"/>
      <c r="B14" s="27" t="s">
        <v>4</v>
      </c>
      <c r="C14" s="28"/>
      <c r="D14" s="28"/>
      <c r="F14" s="27" t="s">
        <v>5</v>
      </c>
      <c r="K14" s="27" t="s">
        <v>6</v>
      </c>
      <c r="L14" s="28"/>
      <c r="N14" s="9"/>
    </row>
    <row r="15" spans="1:14" ht="18.75" customHeight="1">
      <c r="A15" s="8"/>
      <c r="B15" s="138"/>
      <c r="C15" s="138"/>
      <c r="D15" s="138"/>
      <c r="F15" s="123"/>
      <c r="G15" s="123"/>
      <c r="H15" s="123"/>
      <c r="K15" s="134"/>
      <c r="L15" s="134"/>
      <c r="M15" s="134"/>
      <c r="N15" s="9"/>
    </row>
    <row r="16" spans="1:14">
      <c r="A16" s="8"/>
      <c r="B16" s="27" t="s">
        <v>7</v>
      </c>
      <c r="C16" s="28"/>
      <c r="D16" s="28"/>
      <c r="F16" s="27" t="s">
        <v>5</v>
      </c>
      <c r="K16" s="27" t="s">
        <v>6</v>
      </c>
      <c r="L16" s="28"/>
      <c r="N16" s="9"/>
    </row>
    <row r="17" spans="1:15" ht="3" customHeight="1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</row>
    <row r="18" spans="1:15" ht="3" customHeight="1">
      <c r="A18" s="19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</row>
    <row r="19" spans="1:15" ht="15" customHeight="1">
      <c r="A19" s="8"/>
      <c r="B19" s="126" t="s">
        <v>8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23"/>
    </row>
    <row r="20" spans="1:15" ht="3" customHeight="1">
      <c r="A20" s="8"/>
      <c r="N20" s="9"/>
    </row>
    <row r="21" spans="1:15" ht="3" customHeight="1">
      <c r="A21" s="8"/>
      <c r="B21" s="32"/>
      <c r="C21" s="32"/>
      <c r="D21" s="32"/>
      <c r="E21" s="32"/>
      <c r="F21" s="32"/>
      <c r="G21" s="32"/>
      <c r="I21" s="32"/>
      <c r="J21" s="32"/>
      <c r="K21" s="32"/>
      <c r="L21" s="32"/>
      <c r="N21" s="9"/>
    </row>
    <row r="22" spans="1:15" ht="18.75" customHeight="1">
      <c r="A22" s="8"/>
      <c r="B22" s="138"/>
      <c r="C22" s="138"/>
      <c r="D22" s="138"/>
      <c r="F22" s="123"/>
      <c r="G22" s="137"/>
      <c r="H22" s="137"/>
      <c r="K22" s="134"/>
      <c r="L22" s="134"/>
      <c r="M22" s="134"/>
      <c r="N22" s="9"/>
    </row>
    <row r="23" spans="1:15">
      <c r="A23" s="8"/>
      <c r="B23" s="27" t="s">
        <v>9</v>
      </c>
      <c r="C23" s="28"/>
      <c r="D23" s="28"/>
      <c r="F23" s="27" t="s">
        <v>5</v>
      </c>
      <c r="K23" s="27" t="s">
        <v>6</v>
      </c>
      <c r="L23" s="28"/>
      <c r="N23" s="9"/>
      <c r="O23" s="33"/>
    </row>
    <row r="24" spans="1:15" ht="3" customHeight="1">
      <c r="A24" s="8"/>
      <c r="N24" s="9"/>
    </row>
    <row r="25" spans="1:15" ht="3" customHeight="1">
      <c r="A25" s="8"/>
      <c r="N25" s="9"/>
    </row>
    <row r="26" spans="1:15">
      <c r="A26" s="8"/>
      <c r="B26" s="135" t="s">
        <v>10</v>
      </c>
      <c r="C26" s="135"/>
      <c r="D26" s="1"/>
      <c r="F26" s="137"/>
      <c r="G26" s="137"/>
      <c r="H26" s="137"/>
      <c r="K26" s="137"/>
      <c r="L26" s="137"/>
      <c r="M26" s="137"/>
      <c r="N26" s="9"/>
      <c r="O26" s="33"/>
    </row>
    <row r="27" spans="1:15">
      <c r="A27" s="8"/>
      <c r="B27" s="135"/>
      <c r="C27" s="135"/>
      <c r="E27" s="34"/>
      <c r="F27" s="136" t="s">
        <v>11</v>
      </c>
      <c r="G27" s="136"/>
      <c r="I27" s="36"/>
      <c r="J27" s="37"/>
      <c r="K27" s="38" t="s">
        <v>42</v>
      </c>
      <c r="N27" s="9"/>
      <c r="O27" s="33"/>
    </row>
    <row r="28" spans="1:15" ht="19.5" customHeight="1">
      <c r="A28" s="8"/>
      <c r="B28" s="129"/>
      <c r="C28" s="130"/>
      <c r="D28" s="130"/>
      <c r="E28" s="84" t="s">
        <v>56</v>
      </c>
      <c r="F28" s="35"/>
      <c r="G28" s="35"/>
      <c r="I28" s="36"/>
      <c r="J28" s="37"/>
      <c r="K28" s="38"/>
      <c r="N28" s="9"/>
      <c r="O28" s="33"/>
    </row>
    <row r="29" spans="1:15" ht="13.5" customHeight="1">
      <c r="A29" s="29"/>
      <c r="B29" s="131" t="s">
        <v>49</v>
      </c>
      <c r="C29" s="131"/>
      <c r="D29" s="131"/>
      <c r="E29" s="30"/>
      <c r="F29" s="30"/>
      <c r="G29" s="30"/>
      <c r="H29" s="30"/>
      <c r="I29" s="30"/>
      <c r="J29" s="30"/>
      <c r="K29" s="30"/>
      <c r="L29" s="30"/>
      <c r="M29" s="30"/>
      <c r="N29" s="31"/>
    </row>
    <row r="30" spans="1:15" ht="3" customHeight="1">
      <c r="A30" s="19"/>
      <c r="B30" s="20"/>
      <c r="C30" s="20"/>
      <c r="D30" s="20"/>
      <c r="E30" s="20"/>
      <c r="F30" s="20"/>
      <c r="G30" s="20"/>
      <c r="H30" s="21"/>
      <c r="I30" s="20"/>
      <c r="J30" s="20"/>
      <c r="K30" s="20"/>
      <c r="L30" s="20"/>
      <c r="M30" s="21"/>
      <c r="N30" s="22"/>
    </row>
    <row r="31" spans="1:15">
      <c r="A31" s="8"/>
      <c r="B31" s="124" t="s">
        <v>12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39"/>
    </row>
    <row r="32" spans="1:15" ht="3" customHeight="1">
      <c r="A32" s="8"/>
      <c r="B32" s="127"/>
      <c r="C32" s="127"/>
      <c r="D32" s="127"/>
      <c r="E32" s="127"/>
      <c r="F32" s="32"/>
      <c r="G32" s="127"/>
      <c r="H32" s="127"/>
      <c r="I32" s="127"/>
      <c r="J32" s="32"/>
      <c r="K32" s="32"/>
      <c r="L32" s="32"/>
      <c r="N32" s="9"/>
    </row>
    <row r="33" spans="1:14" ht="3" customHeight="1">
      <c r="A33" s="8"/>
      <c r="B33" s="127"/>
      <c r="C33" s="127"/>
      <c r="D33" s="127"/>
      <c r="E33" s="127"/>
      <c r="F33" s="32"/>
      <c r="G33" s="127"/>
      <c r="H33" s="127"/>
      <c r="I33" s="127"/>
      <c r="J33" s="32"/>
      <c r="K33" s="32"/>
      <c r="L33" s="32"/>
      <c r="N33" s="9"/>
    </row>
    <row r="34" spans="1:14">
      <c r="A34" s="8"/>
      <c r="B34" s="128"/>
      <c r="C34" s="128"/>
      <c r="D34" s="128"/>
      <c r="E34" s="128"/>
      <c r="G34" s="128"/>
      <c r="H34" s="128"/>
      <c r="I34" s="128"/>
      <c r="J34" s="40"/>
      <c r="N34" s="9"/>
    </row>
    <row r="35" spans="1:14" ht="13.5" customHeight="1">
      <c r="A35" s="8"/>
      <c r="B35" s="41" t="s">
        <v>33</v>
      </c>
      <c r="G35" s="41" t="s">
        <v>5</v>
      </c>
      <c r="H35" s="42"/>
      <c r="N35" s="9"/>
    </row>
    <row r="36" spans="1:14" ht="3" hidden="1" customHeight="1">
      <c r="A36" s="29"/>
      <c r="B36" s="43"/>
      <c r="C36" s="43"/>
      <c r="D36" s="43"/>
      <c r="E36" s="43"/>
      <c r="F36" s="43"/>
      <c r="G36" s="43"/>
      <c r="H36" s="30"/>
      <c r="I36" s="43"/>
      <c r="J36" s="43"/>
      <c r="K36" s="43"/>
      <c r="L36" s="43"/>
      <c r="M36" s="30"/>
      <c r="N36" s="31"/>
    </row>
    <row r="37" spans="1:14" ht="13.5" customHeight="1">
      <c r="A37" s="10"/>
      <c r="B37" s="11" t="s">
        <v>13</v>
      </c>
      <c r="C37" s="12"/>
      <c r="D37" s="12"/>
      <c r="E37" s="44" t="s">
        <v>14</v>
      </c>
      <c r="F37" s="12"/>
      <c r="G37" s="12"/>
      <c r="H37" s="12"/>
      <c r="I37" s="12"/>
      <c r="J37" s="12"/>
      <c r="K37" s="12"/>
      <c r="L37" s="12"/>
      <c r="M37" s="12"/>
      <c r="N37" s="13"/>
    </row>
    <row r="38" spans="1:14" ht="3" customHeight="1">
      <c r="A38" s="19"/>
      <c r="B38" s="20"/>
      <c r="C38" s="20"/>
      <c r="D38" s="20"/>
      <c r="E38" s="20"/>
      <c r="F38" s="20"/>
      <c r="G38" s="20"/>
      <c r="H38" s="21"/>
      <c r="I38" s="20"/>
      <c r="J38" s="20"/>
      <c r="K38" s="20"/>
      <c r="L38" s="20"/>
      <c r="M38" s="21"/>
      <c r="N38" s="22"/>
    </row>
    <row r="39" spans="1:14">
      <c r="A39" s="8"/>
      <c r="B39" s="45" t="s">
        <v>53</v>
      </c>
      <c r="H39" s="46"/>
      <c r="N39" s="9"/>
    </row>
    <row r="40" spans="1:14">
      <c r="A40" s="8"/>
      <c r="B40" s="45" t="s">
        <v>52</v>
      </c>
      <c r="H40" s="46"/>
      <c r="M40" s="33"/>
      <c r="N40" s="9"/>
    </row>
    <row r="41" spans="1:14" ht="3" customHeight="1">
      <c r="A41" s="8"/>
      <c r="B41" s="32"/>
      <c r="C41" s="32"/>
      <c r="D41" s="32"/>
      <c r="E41" s="32"/>
      <c r="F41" s="32"/>
      <c r="G41" s="32"/>
      <c r="I41" s="32"/>
      <c r="J41" s="32"/>
      <c r="K41" s="32"/>
      <c r="L41" s="32"/>
      <c r="N41" s="9"/>
    </row>
    <row r="42" spans="1:14">
      <c r="A42" s="8"/>
      <c r="B42" s="27" t="s">
        <v>15</v>
      </c>
      <c r="C42" s="28"/>
      <c r="D42" s="89"/>
      <c r="E42" s="89"/>
      <c r="F42" s="47" t="s">
        <v>31</v>
      </c>
      <c r="I42" s="27" t="s">
        <v>16</v>
      </c>
      <c r="J42" s="27"/>
      <c r="L42" s="139">
        <f>NETWORKDAYS(D42,D44)</f>
        <v>0</v>
      </c>
      <c r="M42" s="139"/>
      <c r="N42" s="9"/>
    </row>
    <row r="43" spans="1:14" ht="3" customHeight="1">
      <c r="A43" s="8"/>
      <c r="B43" s="32"/>
      <c r="C43" s="32"/>
      <c r="D43" s="32"/>
      <c r="E43" s="48"/>
      <c r="F43" s="32"/>
      <c r="G43" s="32"/>
      <c r="I43" s="27"/>
      <c r="J43" s="27"/>
      <c r="K43" s="32"/>
      <c r="L43" s="32"/>
      <c r="N43" s="9"/>
    </row>
    <row r="44" spans="1:14">
      <c r="A44" s="8"/>
      <c r="B44" s="27" t="s">
        <v>17</v>
      </c>
      <c r="D44" s="89"/>
      <c r="E44" s="89"/>
      <c r="F44" s="47" t="s">
        <v>31</v>
      </c>
      <c r="N44" s="9"/>
    </row>
    <row r="45" spans="1:14">
      <c r="A45" s="8"/>
      <c r="B45" s="49"/>
      <c r="D45" s="40"/>
      <c r="E45" s="40"/>
      <c r="N45" s="9"/>
    </row>
    <row r="46" spans="1:14">
      <c r="A46" s="8"/>
      <c r="B46" s="90" t="s">
        <v>18</v>
      </c>
      <c r="C46" s="90"/>
      <c r="D46" s="88"/>
      <c r="E46" s="88"/>
      <c r="F46" s="88"/>
      <c r="G46" s="88"/>
      <c r="K46" s="36" t="s">
        <v>19</v>
      </c>
      <c r="L46" s="2"/>
      <c r="N46" s="9"/>
    </row>
    <row r="47" spans="1:14" ht="3" customHeight="1">
      <c r="A47" s="8"/>
      <c r="B47" s="50"/>
      <c r="C47" s="51"/>
      <c r="D47" s="32"/>
      <c r="E47" s="32"/>
      <c r="F47" s="32"/>
      <c r="G47" s="32"/>
      <c r="I47" s="32"/>
      <c r="J47" s="32"/>
      <c r="K47" s="32"/>
      <c r="L47" s="52"/>
      <c r="N47" s="9"/>
    </row>
    <row r="48" spans="1:14">
      <c r="A48" s="8"/>
      <c r="B48" s="90" t="s">
        <v>20</v>
      </c>
      <c r="C48" s="90"/>
      <c r="D48" s="88"/>
      <c r="E48" s="88"/>
      <c r="F48" s="88"/>
      <c r="G48" s="88"/>
      <c r="K48" s="27" t="s">
        <v>19</v>
      </c>
      <c r="L48" s="2"/>
      <c r="N48" s="9"/>
    </row>
    <row r="49" spans="1:18" ht="3" customHeight="1">
      <c r="A49" s="8"/>
      <c r="B49" s="50"/>
      <c r="C49" s="51"/>
      <c r="D49" s="32"/>
      <c r="E49" s="32"/>
      <c r="F49" s="32"/>
      <c r="G49" s="32"/>
      <c r="I49" s="32"/>
      <c r="J49" s="32"/>
      <c r="K49" s="32"/>
      <c r="L49" s="52"/>
      <c r="N49" s="9"/>
    </row>
    <row r="50" spans="1:18">
      <c r="A50" s="8"/>
      <c r="B50" s="90" t="s">
        <v>21</v>
      </c>
      <c r="C50" s="90"/>
      <c r="D50" s="88"/>
      <c r="E50" s="88"/>
      <c r="F50" s="88"/>
      <c r="G50" s="88"/>
      <c r="K50" s="27" t="s">
        <v>19</v>
      </c>
      <c r="L50" s="2"/>
      <c r="N50" s="9"/>
    </row>
    <row r="51" spans="1:18" ht="3" customHeight="1">
      <c r="A51" s="8"/>
      <c r="B51" s="53"/>
      <c r="C51" s="32"/>
      <c r="D51" s="32"/>
      <c r="E51" s="32"/>
      <c r="F51" s="32"/>
      <c r="G51" s="32"/>
      <c r="I51" s="32"/>
      <c r="J51" s="32"/>
      <c r="K51" s="32"/>
      <c r="L51" s="32"/>
      <c r="N51" s="9"/>
    </row>
    <row r="52" spans="1:18">
      <c r="A52" s="8"/>
      <c r="K52" s="27" t="s">
        <v>22</v>
      </c>
      <c r="L52" s="54">
        <f>L46+L48+L50</f>
        <v>0</v>
      </c>
      <c r="M52" s="55"/>
      <c r="N52" s="9"/>
    </row>
    <row r="53" spans="1:18" ht="3" customHeight="1">
      <c r="A53" s="8"/>
      <c r="B53" s="53"/>
      <c r="C53" s="32"/>
      <c r="D53" s="32"/>
      <c r="E53" s="32"/>
      <c r="F53" s="32"/>
      <c r="G53" s="32"/>
      <c r="I53" s="32"/>
      <c r="J53" s="32"/>
      <c r="K53" s="32"/>
      <c r="L53" s="32"/>
      <c r="N53" s="9"/>
    </row>
    <row r="54" spans="1:18" ht="13.5" customHeight="1">
      <c r="A54" s="10"/>
      <c r="B54" s="11" t="s">
        <v>23</v>
      </c>
      <c r="C54" s="12"/>
      <c r="D54" s="44" t="s">
        <v>39</v>
      </c>
      <c r="E54" s="12"/>
      <c r="F54" s="12"/>
      <c r="G54" s="12"/>
      <c r="H54" s="12"/>
      <c r="I54" s="12"/>
      <c r="J54" s="12"/>
      <c r="K54" s="12"/>
      <c r="L54" s="12"/>
      <c r="M54" s="12"/>
      <c r="N54" s="13"/>
    </row>
    <row r="55" spans="1:18" ht="4.5" customHeight="1">
      <c r="A55" s="8"/>
      <c r="B55" s="32"/>
      <c r="C55" s="32"/>
      <c r="D55" s="32"/>
      <c r="E55" s="32"/>
      <c r="F55" s="32"/>
      <c r="G55" s="32"/>
      <c r="I55" s="32"/>
      <c r="J55" s="32"/>
      <c r="K55" s="32"/>
      <c r="L55" s="32"/>
      <c r="N55" s="9"/>
    </row>
    <row r="56" spans="1:18" ht="21" customHeight="1">
      <c r="A56" s="91" t="s">
        <v>24</v>
      </c>
      <c r="B56" s="92"/>
      <c r="C56" s="93"/>
      <c r="D56" s="94"/>
      <c r="E56" s="95"/>
      <c r="F56" s="92" t="s">
        <v>46</v>
      </c>
      <c r="G56" s="92"/>
      <c r="H56" s="96" t="e">
        <f>((D58/L42)/(D56/5))/1.04</f>
        <v>#DIV/0!</v>
      </c>
      <c r="I56" s="97"/>
      <c r="J56" s="77"/>
      <c r="K56" s="74" t="s">
        <v>47</v>
      </c>
      <c r="L56" s="100" t="e">
        <f>H56*(D56/5)*L42</f>
        <v>#DIV/0!</v>
      </c>
      <c r="M56" s="101"/>
      <c r="N56" s="9"/>
      <c r="R56" s="83"/>
    </row>
    <row r="57" spans="1:18" ht="3.75" customHeight="1">
      <c r="A57" s="8"/>
      <c r="B57" s="56"/>
      <c r="C57" s="56"/>
      <c r="D57" s="56"/>
      <c r="E57" s="32"/>
      <c r="F57" s="32"/>
      <c r="G57" s="32"/>
      <c r="H57" s="104"/>
      <c r="I57" s="104"/>
      <c r="J57" s="104"/>
      <c r="K57" s="104"/>
      <c r="L57" s="104"/>
      <c r="M57" s="104"/>
      <c r="N57" s="9"/>
    </row>
    <row r="58" spans="1:18" ht="21.75" customHeight="1">
      <c r="A58" s="91" t="s">
        <v>25</v>
      </c>
      <c r="B58" s="92"/>
      <c r="C58" s="93"/>
      <c r="D58" s="98"/>
      <c r="E58" s="99"/>
      <c r="F58" s="92" t="s">
        <v>41</v>
      </c>
      <c r="G58" s="92"/>
      <c r="H58" s="100" t="e">
        <f>H56*0.04</f>
        <v>#DIV/0!</v>
      </c>
      <c r="I58" s="101"/>
      <c r="J58" s="76"/>
      <c r="K58" s="74" t="s">
        <v>45</v>
      </c>
      <c r="L58" s="100" t="e">
        <f>H58*(D56/5)*L42</f>
        <v>#DIV/0!</v>
      </c>
      <c r="M58" s="101"/>
      <c r="N58" s="9"/>
    </row>
    <row r="59" spans="1:18" ht="3.75" customHeight="1">
      <c r="A59" s="8"/>
      <c r="B59" s="57"/>
      <c r="C59" s="57"/>
      <c r="D59" s="57"/>
      <c r="E59" s="3"/>
      <c r="F59" s="3"/>
      <c r="H59" s="71"/>
      <c r="I59" s="72"/>
      <c r="J59" s="72"/>
      <c r="K59" s="72"/>
      <c r="L59" s="73"/>
      <c r="M59" s="73"/>
      <c r="N59" s="9"/>
    </row>
    <row r="60" spans="1:18" ht="21" customHeight="1">
      <c r="A60" s="91" t="s">
        <v>26</v>
      </c>
      <c r="B60" s="92"/>
      <c r="C60" s="93"/>
      <c r="D60" s="96">
        <f>D58*1.0875</f>
        <v>0</v>
      </c>
      <c r="E60" s="97"/>
      <c r="F60" s="92" t="s">
        <v>44</v>
      </c>
      <c r="G60" s="92"/>
      <c r="H60" s="96" t="e">
        <f>H56+H58</f>
        <v>#DIV/0!</v>
      </c>
      <c r="I60" s="97"/>
      <c r="J60" s="75"/>
      <c r="K60" s="74" t="s">
        <v>48</v>
      </c>
      <c r="L60" s="102">
        <f>(D56/5)*L42</f>
        <v>0</v>
      </c>
      <c r="M60" s="103"/>
      <c r="N60" s="9"/>
    </row>
    <row r="61" spans="1:18" ht="5.25" customHeight="1">
      <c r="A61" s="8"/>
      <c r="B61" s="32"/>
      <c r="C61" s="32"/>
      <c r="D61" s="32"/>
      <c r="E61" s="32"/>
      <c r="F61" s="32"/>
      <c r="G61" s="32"/>
      <c r="I61" s="32"/>
      <c r="J61" s="32"/>
      <c r="K61" s="32"/>
      <c r="L61" s="32"/>
      <c r="N61" s="9"/>
    </row>
    <row r="62" spans="1:18" ht="13.5" customHeight="1">
      <c r="A62" s="58"/>
      <c r="B62" s="59" t="s">
        <v>27</v>
      </c>
      <c r="C62" s="60"/>
      <c r="D62" s="44" t="s">
        <v>39</v>
      </c>
      <c r="E62" s="60"/>
      <c r="F62" s="60"/>
      <c r="G62" s="60"/>
      <c r="H62" s="60"/>
      <c r="I62" s="60"/>
      <c r="J62" s="60"/>
      <c r="K62" s="60"/>
      <c r="L62" s="60"/>
      <c r="M62" s="60"/>
      <c r="N62" s="61"/>
    </row>
    <row r="63" spans="1:18" ht="6.75" customHeight="1">
      <c r="A63" s="111" t="s">
        <v>50</v>
      </c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3"/>
    </row>
    <row r="64" spans="1:18" ht="16.5" customHeight="1">
      <c r="A64" s="114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6"/>
    </row>
    <row r="65" spans="1:14" ht="2.25" customHeight="1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7"/>
    </row>
    <row r="66" spans="1:14" ht="14.25" customHeight="1">
      <c r="A66" s="114" t="s">
        <v>51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9"/>
    </row>
    <row r="67" spans="1:14" ht="2.25" customHeight="1">
      <c r="A67" s="8"/>
      <c r="N67" s="9"/>
    </row>
    <row r="68" spans="1:14">
      <c r="A68" s="8"/>
      <c r="B68" s="62" t="s">
        <v>28</v>
      </c>
      <c r="C68" s="4">
        <v>0</v>
      </c>
      <c r="D68" s="63" t="s">
        <v>37</v>
      </c>
      <c r="N68" s="9"/>
    </row>
    <row r="69" spans="1:14" ht="2.25" customHeight="1">
      <c r="A69" s="8"/>
      <c r="N69" s="9"/>
    </row>
    <row r="70" spans="1:14" ht="6.75" customHeight="1">
      <c r="A70" s="8"/>
      <c r="B70" s="64"/>
      <c r="C70" s="64"/>
      <c r="D70" s="65"/>
      <c r="E70" s="65"/>
      <c r="F70" s="65"/>
      <c r="N70" s="9"/>
    </row>
    <row r="71" spans="1:14" ht="2.25" customHeight="1">
      <c r="A71" s="8"/>
      <c r="N71" s="9"/>
    </row>
    <row r="72" spans="1:14">
      <c r="A72" s="8"/>
      <c r="B72" s="62" t="s">
        <v>29</v>
      </c>
      <c r="C72" s="64"/>
      <c r="D72" s="64"/>
      <c r="E72" s="118"/>
      <c r="F72" s="118"/>
      <c r="H72" s="62" t="s">
        <v>30</v>
      </c>
      <c r="L72" s="119">
        <f>E72*1.0875</f>
        <v>0</v>
      </c>
      <c r="M72" s="119"/>
      <c r="N72" s="9"/>
    </row>
    <row r="73" spans="1:14" ht="2.25" customHeight="1">
      <c r="A73" s="8"/>
      <c r="N73" s="9"/>
    </row>
    <row r="74" spans="1:14" ht="3.75" customHeight="1">
      <c r="A74" s="8"/>
      <c r="B74" s="64"/>
      <c r="C74" s="64"/>
      <c r="D74" s="65"/>
      <c r="E74" s="65"/>
      <c r="F74" s="65"/>
      <c r="N74" s="9"/>
    </row>
    <row r="75" spans="1:14" ht="15.75" customHeight="1">
      <c r="A75" s="8"/>
      <c r="B75" s="105" t="s">
        <v>40</v>
      </c>
      <c r="C75" s="105"/>
      <c r="D75" s="117"/>
      <c r="E75" s="117"/>
      <c r="F75" s="117"/>
      <c r="L75" s="120" t="s">
        <v>57</v>
      </c>
      <c r="M75" s="120"/>
      <c r="N75" s="9"/>
    </row>
    <row r="76" spans="1:14" ht="5.25" customHeight="1" thickBot="1">
      <c r="A76" s="66"/>
      <c r="B76" s="67"/>
      <c r="C76" s="67"/>
      <c r="D76" s="68"/>
      <c r="E76" s="68"/>
      <c r="F76" s="68"/>
      <c r="G76" s="69"/>
      <c r="H76" s="69"/>
      <c r="I76" s="69"/>
      <c r="J76" s="69"/>
      <c r="K76" s="69"/>
      <c r="L76" s="121"/>
      <c r="M76" s="121"/>
      <c r="N76" s="70"/>
    </row>
    <row r="77" spans="1:14" ht="11.25" customHeight="1">
      <c r="A77" s="108" t="s">
        <v>34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10"/>
    </row>
    <row r="78" spans="1:14" ht="17.25" customHeight="1" thickBot="1">
      <c r="A78" s="78"/>
      <c r="B78" s="79" t="s">
        <v>35</v>
      </c>
      <c r="C78" s="80"/>
      <c r="D78" s="106" t="s">
        <v>43</v>
      </c>
      <c r="E78" s="106"/>
      <c r="F78" s="106"/>
      <c r="G78" s="106"/>
      <c r="H78" s="107" t="e">
        <f>((D58/1.04)/L42)*260</f>
        <v>#DIV/0!</v>
      </c>
      <c r="I78" s="107"/>
      <c r="J78" s="81"/>
      <c r="K78" s="81" t="s">
        <v>36</v>
      </c>
      <c r="L78" s="81"/>
      <c r="M78" s="81"/>
      <c r="N78" s="82"/>
    </row>
  </sheetData>
  <sheetProtection algorithmName="SHA-512" hashValue="vDWB2NO80bdyCYZn55Z06PGciVCA2aaMg///18Yf8MCe46gm7IUj/6qYrCx+gK5bw39WtCs4QmjXSok1yPpahg==" saltValue="hkZV1u4ON5+IORWU2Ex82w==" spinCount="100000" sheet="1" selectLockedCells="1"/>
  <protectedRanges>
    <protectedRange sqref="B13 F13 B22 F22 G34 D42 D44 D46 D48 D50 L46 L48 L50 D56 B15 H70 D74:D75 F15 D58 E59" name="Customizable Fields"/>
  </protectedRanges>
  <mergeCells count="60">
    <mergeCell ref="C1:L1"/>
    <mergeCell ref="C2:L2"/>
    <mergeCell ref="D44:E44"/>
    <mergeCell ref="K15:M15"/>
    <mergeCell ref="B26:C27"/>
    <mergeCell ref="F27:G27"/>
    <mergeCell ref="F22:H22"/>
    <mergeCell ref="K26:M26"/>
    <mergeCell ref="B22:D22"/>
    <mergeCell ref="B15:D15"/>
    <mergeCell ref="F15:H15"/>
    <mergeCell ref="L42:M42"/>
    <mergeCell ref="B13:D13"/>
    <mergeCell ref="K13:M13"/>
    <mergeCell ref="F26:H26"/>
    <mergeCell ref="K22:M22"/>
    <mergeCell ref="B32:E34"/>
    <mergeCell ref="G32:I34"/>
    <mergeCell ref="B28:D28"/>
    <mergeCell ref="B29:D29"/>
    <mergeCell ref="B8:M8"/>
    <mergeCell ref="B5:M5"/>
    <mergeCell ref="F13:H13"/>
    <mergeCell ref="B31:M31"/>
    <mergeCell ref="B6:M7"/>
    <mergeCell ref="B11:M12"/>
    <mergeCell ref="B19:M19"/>
    <mergeCell ref="B75:C75"/>
    <mergeCell ref="D78:G78"/>
    <mergeCell ref="H78:I78"/>
    <mergeCell ref="A77:N77"/>
    <mergeCell ref="A63:N64"/>
    <mergeCell ref="D75:F75"/>
    <mergeCell ref="E72:F72"/>
    <mergeCell ref="L72:M72"/>
    <mergeCell ref="L75:M76"/>
    <mergeCell ref="A66:M66"/>
    <mergeCell ref="L58:M58"/>
    <mergeCell ref="F58:G58"/>
    <mergeCell ref="F56:G56"/>
    <mergeCell ref="H60:I60"/>
    <mergeCell ref="H58:I58"/>
    <mergeCell ref="H56:I56"/>
    <mergeCell ref="L56:M56"/>
    <mergeCell ref="F60:G60"/>
    <mergeCell ref="L60:M60"/>
    <mergeCell ref="H57:M57"/>
    <mergeCell ref="A60:C60"/>
    <mergeCell ref="A56:C56"/>
    <mergeCell ref="A58:C58"/>
    <mergeCell ref="D56:E56"/>
    <mergeCell ref="D60:E60"/>
    <mergeCell ref="D58:E58"/>
    <mergeCell ref="D48:G48"/>
    <mergeCell ref="D50:G50"/>
    <mergeCell ref="D42:E42"/>
    <mergeCell ref="B48:C48"/>
    <mergeCell ref="B46:C46"/>
    <mergeCell ref="B50:C50"/>
    <mergeCell ref="D46:G46"/>
  </mergeCells>
  <conditionalFormatting sqref="C68">
    <cfRule type="cellIs" dxfId="1" priority="2" operator="between">
      <formula>0.01</formula>
      <formula>15.8</formula>
    </cfRule>
  </conditionalFormatting>
  <conditionalFormatting sqref="H56">
    <cfRule type="cellIs" dxfId="0" priority="1" operator="between">
      <formula>0</formula>
      <formula>16.4999999999999</formula>
    </cfRule>
  </conditionalFormatting>
  <dataValidations xWindow="236" yWindow="332" count="2">
    <dataValidation type="date" allowBlank="1" showInputMessage="1" showErrorMessage="1" errorTitle="YYYY-MM-DD" error="Please enter date using YYYY-MM-DD format._x000a_" promptTitle="YYYY-MM-DD" prompt="Please enter using YYYY-MM-DD." sqref="D44:E44" xr:uid="{8707F077-9C89-402C-B67A-3F9B205EA871}">
      <formula1>43831</formula1>
      <formula2>47484</formula2>
    </dataValidation>
    <dataValidation type="date" allowBlank="1" showInputMessage="1" showErrorMessage="1" errorTitle="YYYY-MM-DD" error="Please enter date using YYYY-MM-DD." promptTitle="YYYY-MM-DD" prompt="Please enter using YYYY-MM-DD," sqref="D42:E42" xr:uid="{E52463C8-0CBF-4A30-9ABC-6D3BC5F2BFDB}">
      <formula1>43831</formula1>
      <formula2>47484</formula2>
    </dataValidation>
  </dataValidations>
  <printOptions horizontalCentered="1" verticalCentered="1"/>
  <pageMargins left="0" right="0" top="0.25" bottom="0.25" header="0.05" footer="0.05"/>
  <pageSetup scale="95" orientation="portrait" horizontalDpi="4294967294" r:id="rId1"/>
  <ignoredErrors>
    <ignoredError sqref="H78 L56 L58 H60 H58 H56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70E5873753540BACD512BDE65E0B8" ma:contentTypeVersion="13" ma:contentTypeDescription="Create a new document." ma:contentTypeScope="" ma:versionID="1bda08ef51545a888090adba1735ab43">
  <xsd:schema xmlns:xsd="http://www.w3.org/2001/XMLSchema" xmlns:xs="http://www.w3.org/2001/XMLSchema" xmlns:p="http://schemas.microsoft.com/office/2006/metadata/properties" xmlns:ns3="611d1357-1c96-4dc2-bcd2-fc709419cce1" xmlns:ns4="4714d1e5-9636-41e2-b976-5b7cfa150799" targetNamespace="http://schemas.microsoft.com/office/2006/metadata/properties" ma:root="true" ma:fieldsID="d5e78d1c265e386c959c05034b6f27ea" ns3:_="" ns4:_="">
    <xsd:import namespace="611d1357-1c96-4dc2-bcd2-fc709419cce1"/>
    <xsd:import namespace="4714d1e5-9636-41e2-b976-5b7cfa1507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d1357-1c96-4dc2-bcd2-fc709419c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4d1e5-9636-41e2-b976-5b7cfa1507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BEF4D4-B418-43E4-9052-88804B3EC8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3F08E0-EAD3-466B-AF01-7AC898A5B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d1357-1c96-4dc2-bcd2-fc709419cce1"/>
    <ds:schemaRef ds:uri="4714d1e5-9636-41e2-b976-5b7cfa1507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3C254-83C6-4DA5-B71E-80BEE63D4CC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8b8ccee-acfd-40eb-972e-552d7cd548a3}" enabled="0" method="" siteId="{38b8ccee-acfd-40eb-972e-552d7cd548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Bustin</dc:creator>
  <cp:keywords/>
  <dc:description/>
  <cp:lastModifiedBy>Connor Grace</cp:lastModifiedBy>
  <cp:revision/>
  <cp:lastPrinted>2026-01-07T17:27:52Z</cp:lastPrinted>
  <dcterms:created xsi:type="dcterms:W3CDTF">2020-11-25T17:30:59Z</dcterms:created>
  <dcterms:modified xsi:type="dcterms:W3CDTF">2026-01-15T18:54:20Z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0x0101006FC70E5873753540BACD512BDE65E0B8</vt:lpwstr>
  </property>
</Properties>
</file>